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7725" activeTab="0"/>
  </bookViews>
  <sheets>
    <sheet name="przedsiewziecia ver 1b" sheetId="1" r:id="rId1"/>
    <sheet name="Arkusz1" sheetId="2" r:id="rId2"/>
  </sheets>
  <definedNames>
    <definedName name="_xlnm.Print_Area" localSheetId="0">'przedsiewziecia ver 1b'!$J$7:$L$7</definedName>
    <definedName name="_xlnm.Print_Titles" localSheetId="0">'przedsiewziecia ver 1b'!$1:$1</definedName>
  </definedNames>
  <calcPr fullCalcOnLoad="1"/>
</workbook>
</file>

<file path=xl/comments1.xml><?xml version="1.0" encoding="utf-8"?>
<comments xmlns="http://schemas.openxmlformats.org/spreadsheetml/2006/main">
  <authors>
    <author>Adam Głębski</author>
    <author>AJG</author>
  </authors>
  <commentList>
    <comment ref="B1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Ten załącznik nie wskazuje źródeł finansowania przedsięwzięć .. To może ale nie musi być zagrożeniem</t>
        </r>
      </text>
    </comment>
    <comment ref="B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3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L3" authorId="0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4" authorId="1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<sst xmlns="http://schemas.openxmlformats.org/spreadsheetml/2006/main" count="71" uniqueCount="40">
  <si>
    <t>x</t>
  </si>
  <si>
    <t>Lp</t>
  </si>
  <si>
    <t>jednostka odpowiedzialna</t>
  </si>
  <si>
    <t>okres realizacji 
(w wierszu program/umowa)</t>
  </si>
  <si>
    <t>Klas. Budżet.</t>
  </si>
  <si>
    <t>łączne nakłady finansowe</t>
  </si>
  <si>
    <t>Limit zobowiązań</t>
  </si>
  <si>
    <t>Od</t>
  </si>
  <si>
    <t>Do</t>
  </si>
  <si>
    <t>Rozdz.</t>
  </si>
  <si>
    <t>Przedsięwzięcia ogółem</t>
  </si>
  <si>
    <t xml:space="preserve"> - wydatki bieżące</t>
  </si>
  <si>
    <t xml:space="preserve"> - wydatki majątkowe</t>
  </si>
  <si>
    <t>1) programy, projekty lub zadania (razem)</t>
  </si>
  <si>
    <t>a) programy, projekty lub zadania związane z programami realizowanymi z udziałem środków, o których mowa w art. 5 ust. 1 pkt 2 i 3, (razem)</t>
  </si>
  <si>
    <t xml:space="preserve"> - wydatki bieżące </t>
  </si>
  <si>
    <t>program 1 ogółem</t>
  </si>
  <si>
    <t xml:space="preserve"> - wyszczególnienie wydatków na program wg klasyfikacji budżetowej</t>
  </si>
  <si>
    <t>program 2 ogółem</t>
  </si>
  <si>
    <t>…..</t>
  </si>
  <si>
    <t>b) programy, projekty lub zadania związane z umowami partnerstwa publiczno-prywatnego; (razem)</t>
  </si>
  <si>
    <t>c) programy, projekty lub zadania pozostałe (inne niż wymienione w lit.a i b) (razem)</t>
  </si>
  <si>
    <t xml:space="preserve"> </t>
  </si>
  <si>
    <t xml:space="preserve">                                     </t>
  </si>
  <si>
    <t>Dział</t>
  </si>
  <si>
    <t>limity wydatków w poszczególnych latach (wszystkie lata)</t>
  </si>
  <si>
    <t>Urząd Miasta Brzeziny</t>
  </si>
  <si>
    <t xml:space="preserve">Ekologiczna modernizacja źródeł ciepła w Brzezinach </t>
  </si>
  <si>
    <t>wydatki poniesione        w latach poprzednich</t>
  </si>
  <si>
    <t xml:space="preserve"> -  wydatki bieżące</t>
  </si>
  <si>
    <t>:AL.</t>
  </si>
  <si>
    <t>)</t>
  </si>
  <si>
    <t>Budowa wielofunkcyjnej pasywnej hali sportowej w Brzezinach</t>
  </si>
  <si>
    <t>Przewodniczący Rady</t>
  </si>
  <si>
    <t>Tadeusz Barucki</t>
  </si>
  <si>
    <t>Przygotowanie terenów inwestycyjnych dla lokalizacji Strefy Inwestycyjnej w Brzezinach - etap II</t>
  </si>
  <si>
    <t>Wykaz przedsięwzięć do WPF realizowanych w latach 2017-2021</t>
  </si>
  <si>
    <t>Modernizacja obiektów Centrum Kultury Fizycznej w Brzezinach</t>
  </si>
  <si>
    <t>Zmiana Miejscowego planu zagospodarowania przestrzennego miasta Brzeziny</t>
  </si>
  <si>
    <t>Podstrefa Brzeziny Łódzkiej Specjalnej Strefy Ekonomicznej na terenie Miasta Brzeziny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</si>
</sst>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\ mmmm\ yyyy"/>
  </numFmts>
  <fonts count="6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8"/>
      <name val="Czcionka tekstu podstawowego"/>
      <family val="2"/>
    </font>
    <font>
      <b/>
      <sz val="12"/>
      <color indexed="8"/>
      <name val="Czcionka tekstu podstawowego"/>
      <family val="0"/>
    </font>
    <font>
      <sz val="8"/>
      <color indexed="8"/>
      <name val="Times New Roman"/>
      <family val="1"/>
    </font>
    <font>
      <b/>
      <sz val="16"/>
      <color indexed="8"/>
      <name val="Czcionka tekstu podstawowego"/>
      <family val="2"/>
    </font>
    <font>
      <sz val="12"/>
      <name val="Czcionka tekstu podstawowego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Czcionka tekstu podstawowego"/>
      <family val="2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6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zcionka tekstu podstawowego"/>
      <family val="2"/>
    </font>
    <font>
      <sz val="8"/>
      <color theme="1"/>
      <name val="Times New Roman"/>
      <family val="1"/>
    </font>
    <font>
      <sz val="16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0" fillId="33" borderId="0" xfId="0" applyFont="1" applyFill="1" applyAlignment="1">
      <alignment/>
    </xf>
    <xf numFmtId="4" fontId="14" fillId="33" borderId="10" xfId="0" applyNumberFormat="1" applyFont="1" applyFill="1" applyBorder="1" applyAlignment="1">
      <alignment horizontal="righ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/>
    </xf>
    <xf numFmtId="0" fontId="61" fillId="0" borderId="11" xfId="0" applyFont="1" applyBorder="1" applyAlignment="1">
      <alignment/>
    </xf>
    <xf numFmtId="4" fontId="16" fillId="33" borderId="10" xfId="0" applyNumberFormat="1" applyFont="1" applyFill="1" applyBorder="1" applyAlignment="1">
      <alignment horizontal="right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33" borderId="11" xfId="0" applyFont="1" applyFill="1" applyBorder="1" applyAlignment="1">
      <alignment horizontal="left" vertical="center" wrapText="1"/>
    </xf>
    <xf numFmtId="0" fontId="62" fillId="0" borderId="11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4" fontId="19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9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63" fillId="33" borderId="10" xfId="0" applyNumberFormat="1" applyFont="1" applyFill="1" applyBorder="1" applyAlignment="1">
      <alignment horizontal="right" vertical="center"/>
    </xf>
    <xf numFmtId="4" fontId="18" fillId="33" borderId="10" xfId="0" applyNumberFormat="1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/>
    </xf>
    <xf numFmtId="4" fontId="20" fillId="33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/>
    </xf>
    <xf numFmtId="4" fontId="20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vertical="center" wrapText="1"/>
    </xf>
    <xf numFmtId="4" fontId="15" fillId="33" borderId="12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19" fillId="0" borderId="10" xfId="0" applyFont="1" applyBorder="1" applyAlignment="1">
      <alignment/>
    </xf>
    <xf numFmtId="0" fontId="11" fillId="0" borderId="0" xfId="0" applyFont="1" applyAlignment="1">
      <alignment/>
    </xf>
    <xf numFmtId="0" fontId="63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/>
    </xf>
    <xf numFmtId="0" fontId="15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61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64" fillId="0" borderId="10" xfId="0" applyFont="1" applyBorder="1" applyAlignment="1">
      <alignment/>
    </xf>
    <xf numFmtId="0" fontId="64" fillId="0" borderId="11" xfId="0" applyFont="1" applyBorder="1" applyAlignment="1">
      <alignment/>
    </xf>
    <xf numFmtId="0" fontId="64" fillId="0" borderId="13" xfId="0" applyFont="1" applyBorder="1" applyAlignment="1">
      <alignment/>
    </xf>
    <xf numFmtId="4" fontId="15" fillId="33" borderId="13" xfId="0" applyNumberFormat="1" applyFont="1" applyFill="1" applyBorder="1" applyAlignment="1">
      <alignment horizontal="right" vertical="center"/>
    </xf>
    <xf numFmtId="0" fontId="25" fillId="33" borderId="10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left" vertical="center" wrapText="1"/>
    </xf>
    <xf numFmtId="4" fontId="15" fillId="33" borderId="14" xfId="0" applyNumberFormat="1" applyFont="1" applyFill="1" applyBorder="1" applyAlignment="1">
      <alignment horizontal="right" vertical="center"/>
    </xf>
    <xf numFmtId="0" fontId="15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/>
    </xf>
    <xf numFmtId="0" fontId="65" fillId="0" borderId="0" xfId="0" applyFont="1" applyAlignment="1">
      <alignment horizontal="center" wrapText="1"/>
    </xf>
    <xf numFmtId="0" fontId="21" fillId="0" borderId="11" xfId="0" applyFont="1" applyBorder="1" applyAlignment="1">
      <alignment horizontal="left" vertical="center" wrapText="1"/>
    </xf>
    <xf numFmtId="0" fontId="63" fillId="0" borderId="14" xfId="0" applyFont="1" applyBorder="1" applyAlignment="1">
      <alignment vertical="center" wrapText="1"/>
    </xf>
    <xf numFmtId="0" fontId="63" fillId="0" borderId="15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wrapText="1"/>
    </xf>
    <xf numFmtId="0" fontId="66" fillId="0" borderId="16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/>
    </xf>
    <xf numFmtId="0" fontId="24" fillId="0" borderId="17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13" fillId="0" borderId="16" xfId="0" applyFont="1" applyBorder="1" applyAlignment="1">
      <alignment horizontal="left" vertical="center" wrapText="1"/>
    </xf>
    <xf numFmtId="0" fontId="67" fillId="0" borderId="16" xfId="0" applyFont="1" applyBorder="1" applyAlignment="1">
      <alignment vertical="center" wrapText="1"/>
    </xf>
    <xf numFmtId="0" fontId="24" fillId="0" borderId="11" xfId="0" applyFont="1" applyBorder="1" applyAlignment="1">
      <alignment horizontal="left"/>
    </xf>
    <xf numFmtId="0" fontId="24" fillId="0" borderId="15" xfId="0" applyFont="1" applyBorder="1" applyAlignment="1">
      <alignment horizontal="left"/>
    </xf>
    <xf numFmtId="0" fontId="20" fillId="33" borderId="11" xfId="0" applyFont="1" applyFill="1" applyBorder="1" applyAlignment="1">
      <alignment horizontal="left" vertical="center"/>
    </xf>
    <xf numFmtId="0" fontId="20" fillId="33" borderId="14" xfId="0" applyFont="1" applyFill="1" applyBorder="1" applyAlignment="1">
      <alignment horizontal="left" vertical="center"/>
    </xf>
    <xf numFmtId="0" fontId="20" fillId="33" borderId="15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962025</xdr:colOff>
      <xdr:row>2</xdr:row>
      <xdr:rowOff>876300</xdr:rowOff>
    </xdr:from>
    <xdr:ext cx="23812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1533525" y="1438275"/>
          <a:ext cx="2381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6</xdr:col>
      <xdr:colOff>552450</xdr:colOff>
      <xdr:row>50</xdr:row>
      <xdr:rowOff>438150</xdr:rowOff>
    </xdr:from>
    <xdr:ext cx="228600" cy="257175"/>
    <xdr:sp fLocksText="0">
      <xdr:nvSpPr>
        <xdr:cNvPr id="2" name="pole tekstowe 2"/>
        <xdr:cNvSpPr txBox="1">
          <a:spLocks noChangeArrowheads="1"/>
        </xdr:cNvSpPr>
      </xdr:nvSpPr>
      <xdr:spPr>
        <a:xfrm>
          <a:off x="9372600" y="9744075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  <xdr:oneCellAnchor>
    <xdr:from>
      <xdr:col>6</xdr:col>
      <xdr:colOff>552450</xdr:colOff>
      <xdr:row>17</xdr:row>
      <xdr:rowOff>295275</xdr:rowOff>
    </xdr:from>
    <xdr:ext cx="228600" cy="257175"/>
    <xdr:sp fLocksText="0">
      <xdr:nvSpPr>
        <xdr:cNvPr id="3" name="pole tekstowe 4"/>
        <xdr:cNvSpPr txBox="1">
          <a:spLocks noChangeArrowheads="1"/>
        </xdr:cNvSpPr>
      </xdr:nvSpPr>
      <xdr:spPr>
        <a:xfrm>
          <a:off x="9372600" y="5448300"/>
          <a:ext cx="228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N73"/>
  <sheetViews>
    <sheetView tabSelected="1" zoomScale="90" zoomScaleNormal="90" zoomScalePageLayoutView="0" workbookViewId="0" topLeftCell="A1">
      <pane xSplit="7" ySplit="5" topLeftCell="H17" activePane="bottomRight" state="frozen"/>
      <selection pane="topLeft" activeCell="A6" sqref="A6"/>
      <selection pane="topRight" activeCell="A6" sqref="A6"/>
      <selection pane="bottomLeft" activeCell="A6" sqref="A6"/>
      <selection pane="bottomRight" activeCell="D45" sqref="D45"/>
    </sheetView>
  </sheetViews>
  <sheetFormatPr defaultColWidth="8.796875" defaultRowHeight="14.25" outlineLevelRow="2"/>
  <cols>
    <col min="1" max="1" width="6" style="0" customWidth="1"/>
    <col min="2" max="2" width="44.59765625" style="0" customWidth="1"/>
    <col min="3" max="3" width="12.3984375" style="0" customWidth="1"/>
    <col min="4" max="4" width="10.59765625" style="0" customWidth="1"/>
    <col min="5" max="5" width="9.3984375" style="0" customWidth="1"/>
    <col min="6" max="6" width="9.59765625" style="0" customWidth="1"/>
    <col min="7" max="7" width="8.8984375" style="0" customWidth="1"/>
    <col min="8" max="8" width="13.69921875" style="0" customWidth="1"/>
    <col min="9" max="9" width="12.19921875" style="0" customWidth="1"/>
    <col min="10" max="10" width="12.59765625" style="0" customWidth="1"/>
    <col min="11" max="11" width="14.59765625" style="0" customWidth="1"/>
    <col min="12" max="12" width="12.59765625" style="0" customWidth="1"/>
    <col min="13" max="13" width="12" style="0" customWidth="1"/>
    <col min="14" max="14" width="12.3984375" style="0" customWidth="1"/>
    <col min="15" max="15" width="0.1015625" style="0" hidden="1" customWidth="1"/>
    <col min="16" max="16" width="1.4921875" style="0" hidden="1" customWidth="1"/>
    <col min="17" max="17" width="1" style="0" hidden="1" customWidth="1"/>
    <col min="18" max="18" width="1.69921875" style="0" hidden="1" customWidth="1"/>
    <col min="19" max="19" width="1.203125" style="0" hidden="1" customWidth="1"/>
    <col min="20" max="20" width="1.390625" style="0" hidden="1" customWidth="1"/>
    <col min="21" max="22" width="1.4921875" style="0" hidden="1" customWidth="1"/>
    <col min="23" max="23" width="1.59765625" style="0" hidden="1" customWidth="1"/>
    <col min="24" max="24" width="2" style="0" hidden="1" customWidth="1"/>
    <col min="25" max="25" width="1.390625" style="0" hidden="1" customWidth="1"/>
    <col min="26" max="26" width="2" style="0" hidden="1" customWidth="1"/>
    <col min="27" max="27" width="1.59765625" style="0" hidden="1" customWidth="1"/>
    <col min="28" max="28" width="0.4921875" style="0" hidden="1" customWidth="1"/>
    <col min="29" max="29" width="2" style="0" hidden="1" customWidth="1"/>
    <col min="30" max="30" width="2.8984375" style="0" hidden="1" customWidth="1"/>
    <col min="31" max="31" width="2.19921875" style="0" hidden="1" customWidth="1"/>
    <col min="32" max="32" width="2.3984375" style="0" hidden="1" customWidth="1"/>
    <col min="33" max="33" width="2" style="0" hidden="1" customWidth="1"/>
    <col min="34" max="34" width="3.59765625" style="0" hidden="1" customWidth="1"/>
    <col min="35" max="35" width="1.69921875" style="0" hidden="1" customWidth="1"/>
    <col min="36" max="36" width="0.4921875" style="0" hidden="1" customWidth="1"/>
    <col min="37" max="37" width="9" style="0" hidden="1" customWidth="1"/>
    <col min="38" max="38" width="14.59765625" style="0" customWidth="1"/>
  </cols>
  <sheetData>
    <row r="1" spans="2:11" s="1" customFormat="1" ht="15.75" customHeight="1">
      <c r="B1" s="83" t="s">
        <v>22</v>
      </c>
      <c r="C1" s="84"/>
      <c r="D1" s="84"/>
      <c r="E1" s="84"/>
      <c r="F1" s="84"/>
      <c r="G1" s="84"/>
      <c r="H1" s="84"/>
      <c r="I1" s="84"/>
      <c r="J1" s="2"/>
      <c r="K1" s="4" t="s">
        <v>23</v>
      </c>
    </row>
    <row r="2" spans="1:38" s="1" customFormat="1" ht="28.5" customHeight="1">
      <c r="A2" s="88" t="s">
        <v>36</v>
      </c>
      <c r="B2" s="89"/>
      <c r="C2" s="89"/>
      <c r="D2" s="89"/>
      <c r="E2" s="89"/>
      <c r="F2" s="89"/>
      <c r="G2" s="89"/>
      <c r="H2" s="89"/>
      <c r="I2" s="89"/>
      <c r="R2" s="75"/>
      <c r="S2" s="75"/>
      <c r="T2" s="75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</row>
    <row r="3" spans="1:38" s="1" customFormat="1" ht="90" customHeight="1">
      <c r="A3" s="77" t="s">
        <v>1</v>
      </c>
      <c r="B3" s="77" t="s">
        <v>22</v>
      </c>
      <c r="C3" s="77" t="s">
        <v>2</v>
      </c>
      <c r="D3" s="77" t="s">
        <v>3</v>
      </c>
      <c r="E3" s="77"/>
      <c r="F3" s="77" t="s">
        <v>4</v>
      </c>
      <c r="G3" s="77"/>
      <c r="H3" s="77" t="s">
        <v>5</v>
      </c>
      <c r="I3" s="77" t="s">
        <v>28</v>
      </c>
      <c r="J3" s="81" t="s">
        <v>25</v>
      </c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77" t="s">
        <v>6</v>
      </c>
    </row>
    <row r="4" spans="1:38" s="1" customFormat="1" ht="39.75" customHeight="1">
      <c r="A4" s="77"/>
      <c r="B4" s="77"/>
      <c r="C4" s="77"/>
      <c r="D4" s="37" t="s">
        <v>7</v>
      </c>
      <c r="E4" s="37" t="s">
        <v>8</v>
      </c>
      <c r="F4" s="37" t="s">
        <v>24</v>
      </c>
      <c r="G4" s="37" t="s">
        <v>9</v>
      </c>
      <c r="H4" s="77"/>
      <c r="I4" s="77"/>
      <c r="J4" s="37">
        <v>2017</v>
      </c>
      <c r="K4" s="37">
        <v>2018</v>
      </c>
      <c r="L4" s="37">
        <v>2019</v>
      </c>
      <c r="M4" s="37">
        <v>2020</v>
      </c>
      <c r="N4" s="37">
        <v>2021</v>
      </c>
      <c r="O4" s="37">
        <v>2021</v>
      </c>
      <c r="P4" s="37">
        <v>2022</v>
      </c>
      <c r="Q4" s="37">
        <v>2023</v>
      </c>
      <c r="R4" s="37">
        <v>2024</v>
      </c>
      <c r="S4" s="37">
        <v>2025</v>
      </c>
      <c r="T4" s="37">
        <v>2026</v>
      </c>
      <c r="U4" s="37">
        <v>2027</v>
      </c>
      <c r="V4" s="37">
        <v>2028</v>
      </c>
      <c r="W4" s="37">
        <v>2029</v>
      </c>
      <c r="X4" s="37">
        <v>2030</v>
      </c>
      <c r="Y4" s="37">
        <v>2031</v>
      </c>
      <c r="Z4" s="37">
        <v>2032</v>
      </c>
      <c r="AA4" s="37">
        <v>2033</v>
      </c>
      <c r="AB4" s="37">
        <v>2034</v>
      </c>
      <c r="AC4" s="37">
        <v>2035</v>
      </c>
      <c r="AD4" s="37">
        <v>2036</v>
      </c>
      <c r="AE4" s="37">
        <v>2037</v>
      </c>
      <c r="AF4" s="37">
        <v>2038</v>
      </c>
      <c r="AG4" s="37">
        <v>2039</v>
      </c>
      <c r="AH4" s="37">
        <v>2037</v>
      </c>
      <c r="AI4" s="37">
        <v>2038</v>
      </c>
      <c r="AJ4" s="37">
        <v>2039</v>
      </c>
      <c r="AK4" s="37"/>
      <c r="AL4" s="77"/>
    </row>
    <row r="5" spans="1:38" s="1" customFormat="1" ht="14.25" customHeight="1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38">
        <v>12</v>
      </c>
      <c r="M5" s="38">
        <v>13</v>
      </c>
      <c r="N5" s="38">
        <v>15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>
        <v>13</v>
      </c>
      <c r="AK5" s="38"/>
      <c r="AL5" s="38">
        <v>16</v>
      </c>
    </row>
    <row r="6" spans="1:40" s="7" customFormat="1" ht="24" customHeight="1">
      <c r="A6" s="42"/>
      <c r="B6" s="72" t="s">
        <v>10</v>
      </c>
      <c r="C6" s="73"/>
      <c r="D6" s="73"/>
      <c r="E6" s="73"/>
      <c r="F6" s="73"/>
      <c r="G6" s="74"/>
      <c r="H6" s="23">
        <f aca="true" t="shared" si="0" ref="H6:T6">H7+H8</f>
        <v>13941965</v>
      </c>
      <c r="I6" s="23">
        <f t="shared" si="0"/>
        <v>73906.79000000001</v>
      </c>
      <c r="J6" s="23">
        <f t="shared" si="0"/>
        <v>205602.39</v>
      </c>
      <c r="K6" s="23">
        <f t="shared" si="0"/>
        <v>6888355.82</v>
      </c>
      <c r="L6" s="23">
        <f t="shared" si="0"/>
        <v>3346100</v>
      </c>
      <c r="M6" s="23">
        <f t="shared" si="0"/>
        <v>517000</v>
      </c>
      <c r="N6" s="23">
        <f t="shared" si="0"/>
        <v>2911000</v>
      </c>
      <c r="O6" s="23">
        <f t="shared" si="0"/>
        <v>0</v>
      </c>
      <c r="P6" s="23">
        <f t="shared" si="0"/>
        <v>0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3">
        <f t="shared" si="0"/>
        <v>0</v>
      </c>
      <c r="U6" s="23">
        <f>+U7+U8</f>
        <v>0</v>
      </c>
      <c r="V6" s="23">
        <f aca="true" t="shared" si="1" ref="V6:AI6">V7+V8</f>
        <v>0</v>
      </c>
      <c r="W6" s="23">
        <f t="shared" si="1"/>
        <v>0</v>
      </c>
      <c r="X6" s="23">
        <f t="shared" si="1"/>
        <v>0</v>
      </c>
      <c r="Y6" s="23">
        <f t="shared" si="1"/>
        <v>0</v>
      </c>
      <c r="Z6" s="23">
        <f t="shared" si="1"/>
        <v>0</v>
      </c>
      <c r="AA6" s="23">
        <f t="shared" si="1"/>
        <v>0</v>
      </c>
      <c r="AB6" s="23">
        <f t="shared" si="1"/>
        <v>0</v>
      </c>
      <c r="AC6" s="23">
        <f t="shared" si="1"/>
        <v>0</v>
      </c>
      <c r="AD6" s="23">
        <f t="shared" si="1"/>
        <v>0</v>
      </c>
      <c r="AE6" s="23">
        <f t="shared" si="1"/>
        <v>0</v>
      </c>
      <c r="AF6" s="23">
        <f t="shared" si="1"/>
        <v>0</v>
      </c>
      <c r="AG6" s="23">
        <f t="shared" si="1"/>
        <v>0</v>
      </c>
      <c r="AH6" s="23">
        <f t="shared" si="1"/>
        <v>0</v>
      </c>
      <c r="AI6" s="23">
        <f t="shared" si="1"/>
        <v>0</v>
      </c>
      <c r="AJ6" s="23">
        <f>AJ7+AJ8</f>
        <v>0</v>
      </c>
      <c r="AK6" s="23"/>
      <c r="AL6" s="23">
        <f>SUM(J6:AJ6)</f>
        <v>13868058.21</v>
      </c>
      <c r="AM6" s="43"/>
      <c r="AN6" s="43"/>
    </row>
    <row r="7" spans="1:40" s="3" customFormat="1" ht="21" customHeight="1">
      <c r="A7" s="44"/>
      <c r="B7" s="78" t="s">
        <v>11</v>
      </c>
      <c r="C7" s="79"/>
      <c r="D7" s="79"/>
      <c r="E7" s="79"/>
      <c r="F7" s="79"/>
      <c r="G7" s="80"/>
      <c r="H7" s="24">
        <f>H13+H41</f>
        <v>407754.76</v>
      </c>
      <c r="I7" s="24">
        <f>I13+I41</f>
        <v>0</v>
      </c>
      <c r="J7" s="24">
        <f>+J13+J41</f>
        <v>80602.39</v>
      </c>
      <c r="K7" s="24">
        <f aca="true" t="shared" si="2" ref="K7:V7">K13+K41</f>
        <v>249052.37</v>
      </c>
      <c r="L7" s="24">
        <f t="shared" si="2"/>
        <v>60100</v>
      </c>
      <c r="M7" s="24">
        <f t="shared" si="2"/>
        <v>7000</v>
      </c>
      <c r="N7" s="24">
        <f t="shared" si="2"/>
        <v>11000</v>
      </c>
      <c r="O7" s="24">
        <f t="shared" si="2"/>
        <v>0</v>
      </c>
      <c r="P7" s="24">
        <f t="shared" si="2"/>
        <v>0</v>
      </c>
      <c r="Q7" s="24">
        <f t="shared" si="2"/>
        <v>0</v>
      </c>
      <c r="R7" s="24">
        <f t="shared" si="2"/>
        <v>0</v>
      </c>
      <c r="S7" s="24">
        <f t="shared" si="2"/>
        <v>0</v>
      </c>
      <c r="T7" s="24">
        <f t="shared" si="2"/>
        <v>0</v>
      </c>
      <c r="U7" s="24">
        <f t="shared" si="2"/>
        <v>0</v>
      </c>
      <c r="V7" s="24">
        <f t="shared" si="2"/>
        <v>0</v>
      </c>
      <c r="W7" s="24">
        <f>W13+W40</f>
        <v>0</v>
      </c>
      <c r="X7" s="24">
        <f aca="true" t="shared" si="3" ref="X7:AJ7">X13+X41</f>
        <v>0</v>
      </c>
      <c r="Y7" s="24">
        <f t="shared" si="3"/>
        <v>0</v>
      </c>
      <c r="Z7" s="24">
        <f t="shared" si="3"/>
        <v>0</v>
      </c>
      <c r="AA7" s="24">
        <f t="shared" si="3"/>
        <v>0</v>
      </c>
      <c r="AB7" s="24">
        <f t="shared" si="3"/>
        <v>0</v>
      </c>
      <c r="AC7" s="24">
        <f t="shared" si="3"/>
        <v>0</v>
      </c>
      <c r="AD7" s="24">
        <f t="shared" si="3"/>
        <v>0</v>
      </c>
      <c r="AE7" s="24">
        <f t="shared" si="3"/>
        <v>0</v>
      </c>
      <c r="AF7" s="24">
        <f t="shared" si="3"/>
        <v>0</v>
      </c>
      <c r="AG7" s="24">
        <f t="shared" si="3"/>
        <v>0</v>
      </c>
      <c r="AH7" s="24">
        <f t="shared" si="3"/>
        <v>0</v>
      </c>
      <c r="AI7" s="24">
        <f t="shared" si="3"/>
        <v>0</v>
      </c>
      <c r="AJ7" s="24">
        <f t="shared" si="3"/>
        <v>0</v>
      </c>
      <c r="AK7" s="24"/>
      <c r="AL7" s="24">
        <f>SUM(J7:AJ7)</f>
        <v>407754.76</v>
      </c>
      <c r="AM7" s="45"/>
      <c r="AN7" s="45"/>
    </row>
    <row r="8" spans="1:40" s="3" customFormat="1" ht="23.25" customHeight="1">
      <c r="A8" s="44"/>
      <c r="B8" s="78" t="s">
        <v>12</v>
      </c>
      <c r="C8" s="79"/>
      <c r="D8" s="79"/>
      <c r="E8" s="79"/>
      <c r="F8" s="79"/>
      <c r="G8" s="80"/>
      <c r="H8" s="24">
        <f aca="true" t="shared" si="4" ref="H8:N8">H18+H49</f>
        <v>13534210.24</v>
      </c>
      <c r="I8" s="24">
        <f t="shared" si="4"/>
        <v>73906.79000000001</v>
      </c>
      <c r="J8" s="24">
        <f t="shared" si="4"/>
        <v>125000</v>
      </c>
      <c r="K8" s="24">
        <f t="shared" si="4"/>
        <v>6639303.45</v>
      </c>
      <c r="L8" s="24">
        <f t="shared" si="4"/>
        <v>3286000</v>
      </c>
      <c r="M8" s="24">
        <f t="shared" si="4"/>
        <v>510000</v>
      </c>
      <c r="N8" s="24">
        <f t="shared" si="4"/>
        <v>2900000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>
        <f>AJ18+AJ49</f>
        <v>0</v>
      </c>
      <c r="AK8" s="24"/>
      <c r="AL8" s="24">
        <f>SUM(J8:AJ8)</f>
        <v>13460303.45</v>
      </c>
      <c r="AM8" s="45"/>
      <c r="AN8" s="45"/>
    </row>
    <row r="9" spans="1:40" s="3" customFormat="1" ht="23.25" customHeight="1">
      <c r="A9" s="44"/>
      <c r="B9" s="72" t="s">
        <v>13</v>
      </c>
      <c r="C9" s="73"/>
      <c r="D9" s="73"/>
      <c r="E9" s="73"/>
      <c r="F9" s="73"/>
      <c r="G9" s="74"/>
      <c r="H9" s="23">
        <f aca="true" t="shared" si="5" ref="H9:M9">H10+H11</f>
        <v>13941965</v>
      </c>
      <c r="I9" s="23">
        <f t="shared" si="5"/>
        <v>73906.79000000001</v>
      </c>
      <c r="J9" s="23">
        <f t="shared" si="5"/>
        <v>205602.39</v>
      </c>
      <c r="K9" s="23">
        <f t="shared" si="5"/>
        <v>6888355.82</v>
      </c>
      <c r="L9" s="23">
        <f t="shared" si="5"/>
        <v>3346100</v>
      </c>
      <c r="M9" s="23">
        <f t="shared" si="5"/>
        <v>517000</v>
      </c>
      <c r="N9" s="23">
        <f>N10+N11</f>
        <v>2911000</v>
      </c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>
        <f>+AJ10+AJ11</f>
        <v>0</v>
      </c>
      <c r="AK9" s="23"/>
      <c r="AL9" s="23">
        <f>SUM(AL10:AL11)</f>
        <v>13868058.209999999</v>
      </c>
      <c r="AM9" s="45"/>
      <c r="AN9" s="45"/>
    </row>
    <row r="10" spans="1:40" s="3" customFormat="1" ht="21.75" customHeight="1">
      <c r="A10" s="44"/>
      <c r="B10" s="72" t="s">
        <v>11</v>
      </c>
      <c r="C10" s="73"/>
      <c r="D10" s="73"/>
      <c r="E10" s="73"/>
      <c r="F10" s="73"/>
      <c r="G10" s="74"/>
      <c r="H10" s="24">
        <f aca="true" t="shared" si="6" ref="H10:N10">H13+H41</f>
        <v>407754.76</v>
      </c>
      <c r="I10" s="24">
        <f t="shared" si="6"/>
        <v>0</v>
      </c>
      <c r="J10" s="24">
        <f t="shared" si="6"/>
        <v>80602.39</v>
      </c>
      <c r="K10" s="24">
        <f t="shared" si="6"/>
        <v>249052.37</v>
      </c>
      <c r="L10" s="24">
        <f t="shared" si="6"/>
        <v>60100</v>
      </c>
      <c r="M10" s="24">
        <f t="shared" si="6"/>
        <v>7000</v>
      </c>
      <c r="N10" s="24">
        <f t="shared" si="6"/>
        <v>11000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>
        <f>AJ13+AJ41</f>
        <v>0</v>
      </c>
      <c r="AK10" s="24"/>
      <c r="AL10" s="24">
        <f>SUM(J10:AJ10)</f>
        <v>407754.76</v>
      </c>
      <c r="AM10" s="45"/>
      <c r="AN10" s="45"/>
    </row>
    <row r="11" spans="1:40" s="3" customFormat="1" ht="24" customHeight="1">
      <c r="A11" s="44"/>
      <c r="B11" s="72" t="s">
        <v>12</v>
      </c>
      <c r="C11" s="73"/>
      <c r="D11" s="73"/>
      <c r="E11" s="73"/>
      <c r="F11" s="73"/>
      <c r="G11" s="74"/>
      <c r="H11" s="24">
        <f aca="true" t="shared" si="7" ref="H11:N11">H18+H49</f>
        <v>13534210.24</v>
      </c>
      <c r="I11" s="24">
        <f t="shared" si="7"/>
        <v>73906.79000000001</v>
      </c>
      <c r="J11" s="24">
        <f t="shared" si="7"/>
        <v>125000</v>
      </c>
      <c r="K11" s="24">
        <f t="shared" si="7"/>
        <v>6639303.45</v>
      </c>
      <c r="L11" s="24">
        <f t="shared" si="7"/>
        <v>3286000</v>
      </c>
      <c r="M11" s="24">
        <f t="shared" si="7"/>
        <v>510000</v>
      </c>
      <c r="N11" s="24">
        <f t="shared" si="7"/>
        <v>2900000</v>
      </c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>
        <f>AJ18+AJ49</f>
        <v>0</v>
      </c>
      <c r="AK11" s="24"/>
      <c r="AL11" s="24">
        <f>SUM(J11:AJ11)</f>
        <v>13460303.45</v>
      </c>
      <c r="AM11" s="45"/>
      <c r="AN11" s="45"/>
    </row>
    <row r="12" spans="1:40" s="3" customFormat="1" ht="30" customHeight="1">
      <c r="A12" s="44"/>
      <c r="B12" s="69" t="s">
        <v>14</v>
      </c>
      <c r="C12" s="70"/>
      <c r="D12" s="70"/>
      <c r="E12" s="70"/>
      <c r="F12" s="70"/>
      <c r="G12" s="71"/>
      <c r="H12" s="25">
        <f aca="true" t="shared" si="8" ref="H12:M12">H13+H18</f>
        <v>4494365</v>
      </c>
      <c r="I12" s="25">
        <f t="shared" si="8"/>
        <v>55456.79</v>
      </c>
      <c r="J12" s="25">
        <f t="shared" si="8"/>
        <v>155002.39</v>
      </c>
      <c r="K12" s="25">
        <f t="shared" si="8"/>
        <v>4283905.82</v>
      </c>
      <c r="L12" s="25">
        <f t="shared" si="8"/>
        <v>0</v>
      </c>
      <c r="M12" s="25">
        <f t="shared" si="8"/>
        <v>0</v>
      </c>
      <c r="N12" s="25">
        <f>N13+N18</f>
        <v>0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>
        <f>AJ13+AJ18</f>
        <v>0</v>
      </c>
      <c r="AK12" s="25"/>
      <c r="AL12" s="25">
        <f>AL13+AL18</f>
        <v>4438908.21</v>
      </c>
      <c r="AM12" s="45"/>
      <c r="AN12" s="45"/>
    </row>
    <row r="13" spans="1:40" s="3" customFormat="1" ht="18" customHeight="1" outlineLevel="1">
      <c r="A13" s="44"/>
      <c r="B13" s="72" t="s">
        <v>15</v>
      </c>
      <c r="C13" s="73"/>
      <c r="D13" s="73"/>
      <c r="E13" s="73"/>
      <c r="F13" s="73"/>
      <c r="G13" s="74"/>
      <c r="H13" s="25">
        <f>SUM(H14:H17)</f>
        <v>74604.76000000001</v>
      </c>
      <c r="I13" s="25">
        <f>SUM(I14:I17)</f>
        <v>0</v>
      </c>
      <c r="J13" s="25">
        <f>SUM(J14:J17)</f>
        <v>30002.39</v>
      </c>
      <c r="K13" s="25">
        <f>SUM(K14:K17)</f>
        <v>44602.37</v>
      </c>
      <c r="L13" s="25">
        <f>SUM(L14:L17)</f>
        <v>0</v>
      </c>
      <c r="M13" s="25">
        <f>SUM(M14:M15)</f>
        <v>0</v>
      </c>
      <c r="N13" s="25">
        <f>SUM(N14:N15)</f>
        <v>0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>
        <f>+SUM(AJ14:AJ17)</f>
        <v>0</v>
      </c>
      <c r="AK13" s="25"/>
      <c r="AL13" s="25">
        <f>SUM(AL14:AL17)</f>
        <v>74604.76000000001</v>
      </c>
      <c r="AM13" s="45"/>
      <c r="AN13" s="45"/>
    </row>
    <row r="14" spans="1:40" s="8" customFormat="1" ht="30" customHeight="1" outlineLevel="2">
      <c r="A14" s="46"/>
      <c r="B14" s="11" t="s">
        <v>27</v>
      </c>
      <c r="C14" s="61" t="s">
        <v>26</v>
      </c>
      <c r="D14" s="12">
        <v>2015</v>
      </c>
      <c r="E14" s="12">
        <v>2018</v>
      </c>
      <c r="F14" s="12">
        <v>400</v>
      </c>
      <c r="G14" s="12">
        <v>40001</v>
      </c>
      <c r="H14" s="26">
        <f>SUM(I14:AJ14)</f>
        <v>74604.76000000001</v>
      </c>
      <c r="I14" s="26">
        <v>0</v>
      </c>
      <c r="J14" s="26">
        <v>30002.39</v>
      </c>
      <c r="K14" s="26">
        <v>44602.37</v>
      </c>
      <c r="L14" s="2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9">
        <f>+SUM(J14:AK14)</f>
        <v>74604.76000000001</v>
      </c>
      <c r="AM14" s="48"/>
      <c r="AN14" s="48"/>
    </row>
    <row r="15" spans="1:40" s="8" customFormat="1" ht="0.75" customHeight="1" hidden="1" outlineLevel="2">
      <c r="A15" s="46"/>
      <c r="B15" s="49"/>
      <c r="C15" s="47"/>
      <c r="D15" s="50"/>
      <c r="E15" s="50"/>
      <c r="F15" s="50"/>
      <c r="G15" s="50"/>
      <c r="H15" s="30">
        <f>SUM(I15:AJ15)</f>
        <v>0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0">
        <f>SUM(J15:AK15)</f>
        <v>0</v>
      </c>
      <c r="AM15" s="48"/>
      <c r="AN15" s="48"/>
    </row>
    <row r="16" spans="1:40" s="3" customFormat="1" ht="3" customHeight="1" hidden="1" outlineLevel="1">
      <c r="A16" s="44"/>
      <c r="B16" s="20"/>
      <c r="C16" s="10"/>
      <c r="D16" s="51"/>
      <c r="E16" s="51"/>
      <c r="F16" s="51"/>
      <c r="G16" s="51"/>
      <c r="H16" s="30">
        <f>SUM(I16:AJ16)</f>
        <v>0</v>
      </c>
      <c r="I16" s="30"/>
      <c r="J16" s="30"/>
      <c r="K16" s="30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29">
        <f>SUM(J15:AK15)</f>
        <v>0</v>
      </c>
      <c r="AM16" s="45"/>
      <c r="AN16" s="45"/>
    </row>
    <row r="17" spans="1:40" s="3" customFormat="1" ht="2.25" customHeight="1" outlineLevel="1">
      <c r="A17" s="44"/>
      <c r="B17" s="11"/>
      <c r="C17" s="61"/>
      <c r="D17" s="12"/>
      <c r="E17" s="12"/>
      <c r="F17" s="12"/>
      <c r="G17" s="12"/>
      <c r="H17" s="30">
        <f>SUM(I17:AJ17)</f>
        <v>0</v>
      </c>
      <c r="I17" s="30"/>
      <c r="J17" s="30"/>
      <c r="K17" s="30"/>
      <c r="L17" s="29"/>
      <c r="M17" s="2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29">
        <f>SUM(J17:AK17)</f>
        <v>0</v>
      </c>
      <c r="AM17" s="45"/>
      <c r="AN17" s="45"/>
    </row>
    <row r="18" spans="1:40" s="6" customFormat="1" ht="23.25" customHeight="1" outlineLevel="2">
      <c r="A18" s="52"/>
      <c r="B18" s="92" t="s">
        <v>12</v>
      </c>
      <c r="C18" s="93"/>
      <c r="D18" s="93"/>
      <c r="E18" s="93"/>
      <c r="F18" s="93"/>
      <c r="G18" s="94"/>
      <c r="H18" s="33">
        <f aca="true" t="shared" si="9" ref="H18:N18">SUM(H19:H22)</f>
        <v>4419760.24</v>
      </c>
      <c r="I18" s="34">
        <f t="shared" si="9"/>
        <v>55456.79</v>
      </c>
      <c r="J18" s="34">
        <f t="shared" si="9"/>
        <v>125000</v>
      </c>
      <c r="K18" s="34">
        <f t="shared" si="9"/>
        <v>4239303.45</v>
      </c>
      <c r="L18" s="28">
        <f t="shared" si="9"/>
        <v>0</v>
      </c>
      <c r="M18" s="39">
        <f t="shared" si="9"/>
        <v>0</v>
      </c>
      <c r="N18" s="28">
        <f t="shared" si="9"/>
        <v>0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>
        <v>0</v>
      </c>
      <c r="AK18" s="28"/>
      <c r="AL18" s="32">
        <f>SUM(AL19:AL22)</f>
        <v>4364303.45</v>
      </c>
      <c r="AM18" s="53"/>
      <c r="AN18" s="53"/>
    </row>
    <row r="19" spans="1:40" s="6" customFormat="1" ht="28.5" customHeight="1" outlineLevel="2">
      <c r="A19" s="52"/>
      <c r="B19" s="11" t="s">
        <v>27</v>
      </c>
      <c r="C19" s="61" t="s">
        <v>26</v>
      </c>
      <c r="D19" s="12">
        <v>2015</v>
      </c>
      <c r="E19" s="12">
        <v>2018</v>
      </c>
      <c r="F19" s="12">
        <v>400</v>
      </c>
      <c r="G19" s="12">
        <v>40001</v>
      </c>
      <c r="H19" s="30">
        <f>SUM(I19:AJ19)</f>
        <v>4419760.24</v>
      </c>
      <c r="I19" s="31">
        <v>55456.79</v>
      </c>
      <c r="J19" s="31">
        <v>125000</v>
      </c>
      <c r="K19" s="31">
        <v>4239303.45</v>
      </c>
      <c r="L19" s="28">
        <v>0</v>
      </c>
      <c r="M19" s="28">
        <v>0</v>
      </c>
      <c r="N19" s="28">
        <v>0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9">
        <f>SUM(J19:AK19)</f>
        <v>4364303.45</v>
      </c>
      <c r="AM19" s="53"/>
      <c r="AN19" s="53"/>
    </row>
    <row r="20" spans="1:40" s="6" customFormat="1" ht="16.5" customHeight="1" hidden="1" outlineLevel="2">
      <c r="A20" s="52"/>
      <c r="B20" s="11"/>
      <c r="C20" s="61"/>
      <c r="D20" s="12"/>
      <c r="E20" s="12"/>
      <c r="F20" s="12"/>
      <c r="G20" s="12"/>
      <c r="H20" s="30">
        <f>SUM(J20:AJ20)</f>
        <v>0</v>
      </c>
      <c r="I20" s="34"/>
      <c r="J20" s="34"/>
      <c r="K20" s="34"/>
      <c r="L20" s="28"/>
      <c r="M20" s="3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9">
        <f>SUM(J20:AK20)</f>
        <v>0</v>
      </c>
      <c r="AM20" s="53"/>
      <c r="AN20" s="53"/>
    </row>
    <row r="21" spans="1:40" s="6" customFormat="1" ht="2.25" customHeight="1" outlineLevel="2">
      <c r="A21" s="52"/>
      <c r="B21" s="11"/>
      <c r="C21" s="61"/>
      <c r="D21" s="12"/>
      <c r="E21" s="12"/>
      <c r="F21" s="12"/>
      <c r="G21" s="12"/>
      <c r="H21" s="30">
        <f>SUM(J21:AJ21)</f>
        <v>0</v>
      </c>
      <c r="I21" s="34"/>
      <c r="J21" s="34"/>
      <c r="K21" s="34"/>
      <c r="L21" s="28"/>
      <c r="M21" s="3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9">
        <f>SUM(J21:AK21)</f>
        <v>0</v>
      </c>
      <c r="AM21" s="53"/>
      <c r="AN21" s="53"/>
    </row>
    <row r="22" spans="1:40" s="6" customFormat="1" ht="19.5" customHeight="1" hidden="1" outlineLevel="2">
      <c r="A22" s="52"/>
      <c r="B22" s="21"/>
      <c r="C22" s="10"/>
      <c r="D22" s="12"/>
      <c r="E22" s="12"/>
      <c r="F22" s="12"/>
      <c r="G22" s="12"/>
      <c r="H22" s="30">
        <f>+SUM(J22:AJ22)</f>
        <v>0</v>
      </c>
      <c r="I22" s="31"/>
      <c r="J22" s="31"/>
      <c r="K22" s="31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>
        <v>0</v>
      </c>
      <c r="AK22" s="28"/>
      <c r="AL22" s="29">
        <f>SUM(J22:AK22)</f>
        <v>0</v>
      </c>
      <c r="AM22" s="53"/>
      <c r="AN22" s="53"/>
    </row>
    <row r="23" spans="1:40" s="6" customFormat="1" ht="21.75" customHeight="1" collapsed="1">
      <c r="A23" s="52"/>
      <c r="B23" s="69" t="s">
        <v>20</v>
      </c>
      <c r="C23" s="98"/>
      <c r="D23" s="98"/>
      <c r="E23" s="98"/>
      <c r="F23" s="98"/>
      <c r="G23" s="99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53"/>
      <c r="AN23" s="53"/>
    </row>
    <row r="24" spans="1:40" s="6" customFormat="1" ht="14.25" customHeight="1" hidden="1" outlineLevel="1">
      <c r="A24" s="52"/>
      <c r="B24" s="95" t="s">
        <v>11</v>
      </c>
      <c r="C24" s="96"/>
      <c r="D24" s="96"/>
      <c r="E24" s="96"/>
      <c r="F24" s="96"/>
      <c r="G24" s="97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53"/>
      <c r="AN24" s="53"/>
    </row>
    <row r="25" spans="1:40" s="3" customFormat="1" ht="15" customHeight="1" hidden="1" outlineLevel="1" collapsed="1">
      <c r="A25" s="44"/>
      <c r="B25" s="54" t="s">
        <v>16</v>
      </c>
      <c r="C25" s="85"/>
      <c r="D25" s="54"/>
      <c r="E25" s="54"/>
      <c r="F25" s="90" t="s">
        <v>0</v>
      </c>
      <c r="G25" s="91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45"/>
      <c r="AN25" s="45"/>
    </row>
    <row r="26" spans="1:40" s="3" customFormat="1" ht="15" customHeight="1" hidden="1" outlineLevel="2">
      <c r="A26" s="44"/>
      <c r="B26" s="54" t="s">
        <v>17</v>
      </c>
      <c r="C26" s="86"/>
      <c r="D26" s="54"/>
      <c r="E26" s="55"/>
      <c r="F26" s="55"/>
      <c r="G26" s="5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45"/>
      <c r="AN26" s="45"/>
    </row>
    <row r="27" spans="1:40" s="3" customFormat="1" ht="15" customHeight="1" hidden="1" outlineLevel="2">
      <c r="A27" s="44"/>
      <c r="B27" s="54" t="s">
        <v>17</v>
      </c>
      <c r="C27" s="87"/>
      <c r="D27" s="54"/>
      <c r="E27" s="55"/>
      <c r="F27" s="55"/>
      <c r="G27" s="5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45"/>
      <c r="AN27" s="45"/>
    </row>
    <row r="28" spans="1:40" s="3" customFormat="1" ht="15" customHeight="1" hidden="1" outlineLevel="1" collapsed="1">
      <c r="A28" s="44"/>
      <c r="B28" s="54" t="s">
        <v>18</v>
      </c>
      <c r="C28" s="85"/>
      <c r="D28" s="54"/>
      <c r="E28" s="54"/>
      <c r="F28" s="90" t="s">
        <v>0</v>
      </c>
      <c r="G28" s="91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45"/>
      <c r="AN28" s="45"/>
    </row>
    <row r="29" spans="1:40" s="3" customFormat="1" ht="15" customHeight="1" hidden="1" outlineLevel="2">
      <c r="A29" s="44"/>
      <c r="B29" s="54" t="s">
        <v>17</v>
      </c>
      <c r="C29" s="86"/>
      <c r="D29" s="54"/>
      <c r="E29" s="55"/>
      <c r="F29" s="55"/>
      <c r="G29" s="5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45"/>
      <c r="AN29" s="45"/>
    </row>
    <row r="30" spans="1:40" s="6" customFormat="1" ht="14.25" customHeight="1" hidden="1" outlineLevel="2">
      <c r="A30" s="52"/>
      <c r="B30" s="56" t="s">
        <v>19</v>
      </c>
      <c r="C30" s="86"/>
      <c r="D30" s="54"/>
      <c r="E30" s="55"/>
      <c r="F30" s="56"/>
      <c r="G30" s="56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53"/>
      <c r="AN30" s="53"/>
    </row>
    <row r="31" spans="1:40" s="6" customFormat="1" ht="14.25" customHeight="1" hidden="1" outlineLevel="2">
      <c r="A31" s="52"/>
      <c r="B31" s="56"/>
      <c r="C31" s="87"/>
      <c r="D31" s="54"/>
      <c r="E31" s="55"/>
      <c r="F31" s="56"/>
      <c r="G31" s="56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53"/>
      <c r="AN31" s="53"/>
    </row>
    <row r="32" spans="1:40" s="6" customFormat="1" ht="14.25" customHeight="1" hidden="1" outlineLevel="1">
      <c r="A32" s="52"/>
      <c r="B32" s="95" t="s">
        <v>12</v>
      </c>
      <c r="C32" s="96"/>
      <c r="D32" s="96"/>
      <c r="E32" s="96"/>
      <c r="F32" s="96"/>
      <c r="G32" s="97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53"/>
      <c r="AN32" s="53"/>
    </row>
    <row r="33" spans="1:40" s="3" customFormat="1" ht="15" customHeight="1" hidden="1" outlineLevel="1" collapsed="1">
      <c r="A33" s="44"/>
      <c r="B33" s="54" t="s">
        <v>16</v>
      </c>
      <c r="C33" s="85"/>
      <c r="D33" s="54"/>
      <c r="E33" s="54"/>
      <c r="F33" s="90" t="s">
        <v>0</v>
      </c>
      <c r="G33" s="91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5"/>
      <c r="AN33" s="45"/>
    </row>
    <row r="34" spans="1:40" s="3" customFormat="1" ht="15" customHeight="1" hidden="1" outlineLevel="2">
      <c r="A34" s="44"/>
      <c r="B34" s="54" t="s">
        <v>17</v>
      </c>
      <c r="C34" s="86"/>
      <c r="D34" s="54"/>
      <c r="E34" s="55"/>
      <c r="F34" s="55"/>
      <c r="G34" s="5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45"/>
      <c r="AN34" s="45"/>
    </row>
    <row r="35" spans="1:40" s="3" customFormat="1" ht="15" customHeight="1" hidden="1" outlineLevel="2">
      <c r="A35" s="44"/>
      <c r="B35" s="54" t="s">
        <v>17</v>
      </c>
      <c r="C35" s="87"/>
      <c r="D35" s="54"/>
      <c r="E35" s="55"/>
      <c r="F35" s="55"/>
      <c r="G35" s="5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45"/>
      <c r="AN35" s="45"/>
    </row>
    <row r="36" spans="1:40" s="3" customFormat="1" ht="15" customHeight="1" hidden="1" outlineLevel="1">
      <c r="A36" s="44"/>
      <c r="B36" s="54" t="s">
        <v>18</v>
      </c>
      <c r="C36" s="85"/>
      <c r="D36" s="54"/>
      <c r="E36" s="54"/>
      <c r="F36" s="90" t="s">
        <v>0</v>
      </c>
      <c r="G36" s="91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5"/>
      <c r="AN36" s="45"/>
    </row>
    <row r="37" spans="1:40" s="3" customFormat="1" ht="21.75" customHeight="1" hidden="1" outlineLevel="2">
      <c r="A37" s="44"/>
      <c r="B37" s="54" t="s">
        <v>17</v>
      </c>
      <c r="C37" s="86"/>
      <c r="D37" s="54"/>
      <c r="E37" s="55"/>
      <c r="F37" s="55"/>
      <c r="G37" s="5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45"/>
      <c r="AN37" s="45"/>
    </row>
    <row r="38" spans="1:40" s="6" customFormat="1" ht="6.75" customHeight="1" hidden="1" outlineLevel="2">
      <c r="A38" s="52"/>
      <c r="B38" s="56" t="s">
        <v>19</v>
      </c>
      <c r="C38" s="86"/>
      <c r="D38" s="54"/>
      <c r="E38" s="55"/>
      <c r="F38" s="56"/>
      <c r="G38" s="56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53"/>
      <c r="AN38" s="53"/>
    </row>
    <row r="39" spans="1:40" s="6" customFormat="1" ht="9.75" customHeight="1" hidden="1" outlineLevel="2">
      <c r="A39" s="52"/>
      <c r="B39" s="56"/>
      <c r="C39" s="87"/>
      <c r="D39" s="54"/>
      <c r="E39" s="55"/>
      <c r="F39" s="56"/>
      <c r="G39" s="56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53"/>
      <c r="AN39" s="53"/>
    </row>
    <row r="40" spans="1:40" s="6" customFormat="1" ht="20.25" customHeight="1">
      <c r="A40" s="52"/>
      <c r="B40" s="69" t="s">
        <v>21</v>
      </c>
      <c r="C40" s="98"/>
      <c r="D40" s="98"/>
      <c r="E40" s="98"/>
      <c r="F40" s="98"/>
      <c r="G40" s="99"/>
      <c r="H40" s="25">
        <f aca="true" t="shared" si="10" ref="H40:N40">H41+H49</f>
        <v>9447600</v>
      </c>
      <c r="I40" s="25">
        <f t="shared" si="10"/>
        <v>18450</v>
      </c>
      <c r="J40" s="25">
        <f t="shared" si="10"/>
        <v>50600</v>
      </c>
      <c r="K40" s="25">
        <f t="shared" si="10"/>
        <v>2604450</v>
      </c>
      <c r="L40" s="25">
        <f t="shared" si="10"/>
        <v>3346100</v>
      </c>
      <c r="M40" s="25">
        <f t="shared" si="10"/>
        <v>517000</v>
      </c>
      <c r="N40" s="25">
        <f t="shared" si="10"/>
        <v>2911000</v>
      </c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>
        <f>AJ41+AJ49</f>
        <v>0</v>
      </c>
      <c r="AK40" s="25"/>
      <c r="AL40" s="25">
        <f>AL41+AL49</f>
        <v>9429150</v>
      </c>
      <c r="AM40" s="53"/>
      <c r="AN40" s="53"/>
    </row>
    <row r="41" spans="1:40" s="6" customFormat="1" ht="17.25" customHeight="1" outlineLevel="1">
      <c r="A41" s="52"/>
      <c r="B41" s="104" t="s">
        <v>29</v>
      </c>
      <c r="C41" s="105"/>
      <c r="D41" s="105"/>
      <c r="E41" s="105"/>
      <c r="F41" s="105"/>
      <c r="G41" s="106"/>
      <c r="H41" s="36">
        <f aca="true" t="shared" si="11" ref="H41:N41">SUM(H42:H48)</f>
        <v>333150</v>
      </c>
      <c r="I41" s="36">
        <f t="shared" si="11"/>
        <v>0</v>
      </c>
      <c r="J41" s="36">
        <f t="shared" si="11"/>
        <v>50600</v>
      </c>
      <c r="K41" s="36">
        <f t="shared" si="11"/>
        <v>204450</v>
      </c>
      <c r="L41" s="25">
        <f t="shared" si="11"/>
        <v>60100</v>
      </c>
      <c r="M41" s="25">
        <f t="shared" si="11"/>
        <v>7000</v>
      </c>
      <c r="N41" s="25">
        <f t="shared" si="11"/>
        <v>11000</v>
      </c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>
        <f>SUM(AJ42:AJ48)</f>
        <v>0</v>
      </c>
      <c r="AK41" s="25" t="s">
        <v>30</v>
      </c>
      <c r="AL41" s="32">
        <f>SUM(AL42:AL48)</f>
        <v>333150</v>
      </c>
      <c r="AM41" s="53"/>
      <c r="AN41" s="53"/>
    </row>
    <row r="42" spans="1:40" s="6" customFormat="1" ht="34.5" customHeight="1" outlineLevel="1">
      <c r="A42" s="57">
        <v>1</v>
      </c>
      <c r="B42" s="20" t="s">
        <v>32</v>
      </c>
      <c r="C42" s="61" t="s">
        <v>26</v>
      </c>
      <c r="D42" s="12">
        <v>2016</v>
      </c>
      <c r="E42" s="12">
        <v>2019</v>
      </c>
      <c r="F42" s="12">
        <v>926</v>
      </c>
      <c r="G42" s="12">
        <v>92601</v>
      </c>
      <c r="H42" s="26">
        <f aca="true" t="shared" si="12" ref="H42:H48">SUM(I42:AJ42)</f>
        <v>8150</v>
      </c>
      <c r="I42" s="26">
        <v>0</v>
      </c>
      <c r="J42" s="26">
        <v>2600</v>
      </c>
      <c r="K42" s="26">
        <v>2450</v>
      </c>
      <c r="L42" s="35">
        <v>3100</v>
      </c>
      <c r="M42" s="35">
        <v>0</v>
      </c>
      <c r="N42" s="35">
        <v>0</v>
      </c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35">
        <v>0</v>
      </c>
      <c r="AK42" s="25"/>
      <c r="AL42" s="29">
        <f aca="true" t="shared" si="13" ref="AL42:AL48">SUM(J42:AK42)</f>
        <v>8150</v>
      </c>
      <c r="AM42" s="53"/>
      <c r="AN42" s="53"/>
    </row>
    <row r="43" spans="1:40" s="6" customFormat="1" ht="33" customHeight="1" outlineLevel="2">
      <c r="A43" s="57">
        <v>2</v>
      </c>
      <c r="B43" s="40" t="s">
        <v>35</v>
      </c>
      <c r="C43" s="61" t="s">
        <v>26</v>
      </c>
      <c r="D43" s="12">
        <v>2017</v>
      </c>
      <c r="E43" s="12">
        <v>2021</v>
      </c>
      <c r="F43" s="12">
        <v>710</v>
      </c>
      <c r="G43" s="12">
        <v>71095</v>
      </c>
      <c r="H43" s="30">
        <f t="shared" si="12"/>
        <v>55000</v>
      </c>
      <c r="I43" s="30">
        <v>0</v>
      </c>
      <c r="J43" s="30">
        <v>3000</v>
      </c>
      <c r="K43" s="30">
        <v>27000</v>
      </c>
      <c r="L43" s="29">
        <v>7000</v>
      </c>
      <c r="M43" s="29">
        <v>7000</v>
      </c>
      <c r="N43" s="29">
        <v>11000</v>
      </c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>
        <f t="shared" si="13"/>
        <v>55000</v>
      </c>
      <c r="AM43" s="53"/>
      <c r="AN43" s="53"/>
    </row>
    <row r="44" spans="1:40" s="6" customFormat="1" ht="4.5" customHeight="1" hidden="1" outlineLevel="2">
      <c r="A44" s="57">
        <v>3</v>
      </c>
      <c r="B44" s="11"/>
      <c r="C44" s="61"/>
      <c r="D44" s="12"/>
      <c r="E44" s="12"/>
      <c r="F44" s="12"/>
      <c r="G44" s="12"/>
      <c r="H44" s="30">
        <f t="shared" si="12"/>
        <v>0</v>
      </c>
      <c r="I44" s="30">
        <v>0</v>
      </c>
      <c r="J44" s="30"/>
      <c r="K44" s="30"/>
      <c r="L44" s="29">
        <v>0</v>
      </c>
      <c r="M44" s="29">
        <v>0</v>
      </c>
      <c r="N44" s="29">
        <v>0</v>
      </c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>
        <f t="shared" si="13"/>
        <v>0</v>
      </c>
      <c r="AM44" s="53"/>
      <c r="AN44" s="53"/>
    </row>
    <row r="45" spans="1:40" s="6" customFormat="1" ht="33.75" customHeight="1" outlineLevel="2">
      <c r="A45" s="57">
        <v>4</v>
      </c>
      <c r="B45" s="11" t="s">
        <v>37</v>
      </c>
      <c r="C45" s="61" t="s">
        <v>26</v>
      </c>
      <c r="D45" s="12">
        <v>2017</v>
      </c>
      <c r="E45" s="12">
        <v>2018</v>
      </c>
      <c r="F45" s="12">
        <v>926</v>
      </c>
      <c r="G45" s="12">
        <v>92601</v>
      </c>
      <c r="H45" s="30">
        <f t="shared" si="12"/>
        <v>50000</v>
      </c>
      <c r="I45" s="30">
        <v>0</v>
      </c>
      <c r="J45" s="30">
        <v>25000</v>
      </c>
      <c r="K45" s="30">
        <v>25000</v>
      </c>
      <c r="L45" s="30">
        <v>0</v>
      </c>
      <c r="M45" s="30">
        <v>0</v>
      </c>
      <c r="N45" s="30">
        <v>0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>
        <f t="shared" si="13"/>
        <v>50000</v>
      </c>
      <c r="AM45" s="53"/>
      <c r="AN45" s="53"/>
    </row>
    <row r="46" spans="1:40" s="6" customFormat="1" ht="33.75" customHeight="1" outlineLevel="2">
      <c r="A46" s="67">
        <v>5</v>
      </c>
      <c r="B46" s="62" t="s">
        <v>38</v>
      </c>
      <c r="C46" s="61" t="s">
        <v>26</v>
      </c>
      <c r="D46" s="12">
        <v>2017</v>
      </c>
      <c r="E46" s="12">
        <v>2018</v>
      </c>
      <c r="F46" s="12">
        <v>700</v>
      </c>
      <c r="G46" s="12">
        <v>70004</v>
      </c>
      <c r="H46" s="30">
        <f t="shared" si="12"/>
        <v>120000</v>
      </c>
      <c r="I46" s="30">
        <v>0</v>
      </c>
      <c r="J46" s="30">
        <v>20000</v>
      </c>
      <c r="K46" s="63">
        <v>100000</v>
      </c>
      <c r="L46" s="30">
        <v>0</v>
      </c>
      <c r="M46" s="30">
        <v>0</v>
      </c>
      <c r="N46" s="30">
        <v>0</v>
      </c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>
        <f t="shared" si="13"/>
        <v>120000</v>
      </c>
      <c r="AM46" s="53"/>
      <c r="AN46" s="53"/>
    </row>
    <row r="47" spans="1:40" s="6" customFormat="1" ht="29.25" customHeight="1" outlineLevel="2">
      <c r="A47" s="67">
        <v>6</v>
      </c>
      <c r="B47" s="62" t="s">
        <v>39</v>
      </c>
      <c r="C47" s="61" t="s">
        <v>26</v>
      </c>
      <c r="D47" s="12">
        <v>2018</v>
      </c>
      <c r="E47" s="12">
        <v>2019</v>
      </c>
      <c r="F47" s="12">
        <v>710</v>
      </c>
      <c r="G47" s="12">
        <v>71095</v>
      </c>
      <c r="H47" s="30">
        <f t="shared" si="12"/>
        <v>100000</v>
      </c>
      <c r="I47" s="30">
        <v>0</v>
      </c>
      <c r="J47" s="30">
        <v>0</v>
      </c>
      <c r="K47" s="63">
        <v>50000</v>
      </c>
      <c r="L47" s="30">
        <v>50000</v>
      </c>
      <c r="M47" s="30">
        <v>0</v>
      </c>
      <c r="N47" s="30">
        <v>0</v>
      </c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>
        <f t="shared" si="13"/>
        <v>100000</v>
      </c>
      <c r="AM47" s="53"/>
      <c r="AN47" s="53"/>
    </row>
    <row r="48" spans="1:40" s="6" customFormat="1" ht="0.75" customHeight="1" outlineLevel="2">
      <c r="A48" s="59">
        <v>7</v>
      </c>
      <c r="B48" s="40"/>
      <c r="C48" s="61"/>
      <c r="D48" s="64"/>
      <c r="E48" s="64"/>
      <c r="F48" s="64"/>
      <c r="G48" s="64"/>
      <c r="H48" s="60">
        <f t="shared" si="12"/>
        <v>0</v>
      </c>
      <c r="I48" s="60">
        <v>0</v>
      </c>
      <c r="J48" s="41"/>
      <c r="K48" s="65">
        <v>0</v>
      </c>
      <c r="L48" s="60">
        <v>0</v>
      </c>
      <c r="M48" s="60">
        <v>0</v>
      </c>
      <c r="N48" s="60">
        <v>0</v>
      </c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>
        <f t="shared" si="13"/>
        <v>0</v>
      </c>
      <c r="AM48" s="53"/>
      <c r="AN48" s="53"/>
    </row>
    <row r="49" spans="1:40" s="6" customFormat="1" ht="17.25" customHeight="1" outlineLevel="1">
      <c r="A49" s="57"/>
      <c r="B49" s="92" t="s">
        <v>12</v>
      </c>
      <c r="C49" s="93"/>
      <c r="D49" s="93"/>
      <c r="E49" s="93"/>
      <c r="F49" s="93"/>
      <c r="G49" s="94"/>
      <c r="H49" s="33">
        <f aca="true" t="shared" si="14" ref="H49:M49">SUM(H50:H60)</f>
        <v>9114450</v>
      </c>
      <c r="I49" s="33">
        <f t="shared" si="14"/>
        <v>18450</v>
      </c>
      <c r="J49" s="33">
        <f t="shared" si="14"/>
        <v>0</v>
      </c>
      <c r="K49" s="33">
        <f t="shared" si="14"/>
        <v>2400000</v>
      </c>
      <c r="L49" s="33">
        <f t="shared" si="14"/>
        <v>3286000</v>
      </c>
      <c r="M49" s="33">
        <f t="shared" si="14"/>
        <v>510000</v>
      </c>
      <c r="N49" s="33">
        <f>SUM(N50:N60)</f>
        <v>2900000</v>
      </c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>
        <f>SUM(AJ50:AJ60)</f>
        <v>0</v>
      </c>
      <c r="AK49" s="33"/>
      <c r="AL49" s="33">
        <f>SUM(AL50:AL60)</f>
        <v>9096000</v>
      </c>
      <c r="AM49" s="53"/>
      <c r="AN49" s="53"/>
    </row>
    <row r="50" spans="1:40" s="6" customFormat="1" ht="31.5" customHeight="1" outlineLevel="1">
      <c r="A50" s="57">
        <v>1</v>
      </c>
      <c r="B50" s="22" t="s">
        <v>32</v>
      </c>
      <c r="C50" s="61" t="s">
        <v>26</v>
      </c>
      <c r="D50" s="12">
        <v>2016</v>
      </c>
      <c r="E50" s="12">
        <v>2019</v>
      </c>
      <c r="F50" s="12">
        <v>926</v>
      </c>
      <c r="G50" s="12">
        <v>92601</v>
      </c>
      <c r="H50" s="30">
        <f>SUM(I50:AJ50)</f>
        <v>2484450</v>
      </c>
      <c r="I50" s="30">
        <v>18450</v>
      </c>
      <c r="J50" s="30">
        <v>0</v>
      </c>
      <c r="K50" s="30">
        <v>1000000</v>
      </c>
      <c r="L50" s="30">
        <v>1466000</v>
      </c>
      <c r="M50" s="30">
        <v>0</v>
      </c>
      <c r="N50" s="33">
        <v>0</v>
      </c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0">
        <v>0</v>
      </c>
      <c r="AK50" s="33"/>
      <c r="AL50" s="30">
        <f>SUM(J50:AK50)</f>
        <v>2466000</v>
      </c>
      <c r="AM50" s="53"/>
      <c r="AN50" s="53"/>
    </row>
    <row r="51" spans="1:40" s="6" customFormat="1" ht="34.5" customHeight="1" outlineLevel="2">
      <c r="A51" s="57">
        <v>2</v>
      </c>
      <c r="B51" s="20" t="s">
        <v>35</v>
      </c>
      <c r="C51" s="61" t="s">
        <v>26</v>
      </c>
      <c r="D51" s="12">
        <v>2017</v>
      </c>
      <c r="E51" s="12">
        <v>2021</v>
      </c>
      <c r="F51" s="12">
        <v>710</v>
      </c>
      <c r="G51" s="12">
        <v>71095</v>
      </c>
      <c r="H51" s="30">
        <f>SUM(I51:AJ51)</f>
        <v>5230000</v>
      </c>
      <c r="I51" s="30">
        <v>0</v>
      </c>
      <c r="J51" s="30">
        <v>0</v>
      </c>
      <c r="K51" s="30">
        <v>0</v>
      </c>
      <c r="L51" s="30">
        <v>1820000</v>
      </c>
      <c r="M51" s="30">
        <v>510000</v>
      </c>
      <c r="N51" s="30">
        <v>2900000</v>
      </c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>
        <f>SUM(J51:AK51)</f>
        <v>5230000</v>
      </c>
      <c r="AM51" s="53"/>
      <c r="AN51" s="53"/>
    </row>
    <row r="52" spans="1:40" s="6" customFormat="1" ht="25.5" customHeight="1" hidden="1" outlineLevel="2">
      <c r="A52" s="57">
        <v>3</v>
      </c>
      <c r="B52" s="11"/>
      <c r="C52" s="61"/>
      <c r="D52" s="12"/>
      <c r="E52" s="12"/>
      <c r="F52" s="12"/>
      <c r="G52" s="12"/>
      <c r="H52" s="30">
        <f>SUM(I52:AJ52)</f>
        <v>0</v>
      </c>
      <c r="I52" s="30"/>
      <c r="J52" s="30"/>
      <c r="K52" s="30"/>
      <c r="L52" s="30">
        <v>0</v>
      </c>
      <c r="M52" s="30">
        <v>0</v>
      </c>
      <c r="N52" s="30">
        <v>0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>
        <f>SUM(J52:AK52)</f>
        <v>0</v>
      </c>
      <c r="AM52" s="53"/>
      <c r="AN52" s="53"/>
    </row>
    <row r="53" spans="1:40" s="6" customFormat="1" ht="35.25" customHeight="1" outlineLevel="2">
      <c r="A53" s="57">
        <v>4</v>
      </c>
      <c r="B53" s="66" t="s">
        <v>37</v>
      </c>
      <c r="C53" s="61" t="s">
        <v>26</v>
      </c>
      <c r="D53" s="50">
        <v>2017</v>
      </c>
      <c r="E53" s="50">
        <v>2018</v>
      </c>
      <c r="F53" s="50">
        <v>926</v>
      </c>
      <c r="G53" s="50">
        <v>92601</v>
      </c>
      <c r="H53" s="30">
        <f>SUM(I53:AJ53)</f>
        <v>1400000</v>
      </c>
      <c r="I53" s="30">
        <v>0</v>
      </c>
      <c r="J53" s="30">
        <v>0</v>
      </c>
      <c r="K53" s="30">
        <v>1400000</v>
      </c>
      <c r="L53" s="30">
        <v>0</v>
      </c>
      <c r="M53" s="30">
        <v>0</v>
      </c>
      <c r="N53" s="30">
        <v>0</v>
      </c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>
        <f>SUM(J53:AK53)</f>
        <v>1400000</v>
      </c>
      <c r="AM53" s="53"/>
      <c r="AN53" s="53"/>
    </row>
    <row r="54" spans="1:40" s="6" customFormat="1" ht="0.75" customHeight="1" outlineLevel="2">
      <c r="A54" s="58">
        <v>5</v>
      </c>
      <c r="B54" s="40"/>
      <c r="C54" s="61"/>
      <c r="D54" s="50"/>
      <c r="E54" s="50"/>
      <c r="F54" s="50"/>
      <c r="G54" s="50"/>
      <c r="H54" s="30">
        <f>SUM(J54:AJ54)</f>
        <v>0</v>
      </c>
      <c r="I54" s="30">
        <v>0</v>
      </c>
      <c r="J54" s="30">
        <v>0</v>
      </c>
      <c r="K54" s="30"/>
      <c r="L54" s="30"/>
      <c r="M54" s="30"/>
      <c r="N54" s="30">
        <v>0</v>
      </c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>
        <f>SUM(J54:AK54)</f>
        <v>0</v>
      </c>
      <c r="AM54" s="53"/>
      <c r="AN54" s="53"/>
    </row>
    <row r="55" spans="1:38" s="6" customFormat="1" ht="8.25" customHeight="1" hidden="1" outlineLevel="2">
      <c r="A55" s="18"/>
      <c r="B55" s="17"/>
      <c r="C55" s="10"/>
      <c r="D55" s="16"/>
      <c r="E55" s="16"/>
      <c r="F55" s="16"/>
      <c r="G55" s="16"/>
      <c r="H55" s="30"/>
      <c r="I55" s="30"/>
      <c r="J55" s="30"/>
      <c r="K55" s="30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</row>
    <row r="56" spans="1:38" s="6" customFormat="1" ht="0.75" customHeight="1" hidden="1" outlineLevel="2">
      <c r="A56" s="18"/>
      <c r="B56" s="11"/>
      <c r="C56" s="10"/>
      <c r="D56" s="16"/>
      <c r="E56" s="16"/>
      <c r="F56" s="16"/>
      <c r="G56" s="16"/>
      <c r="H56" s="30"/>
      <c r="I56" s="30"/>
      <c r="J56" s="30"/>
      <c r="K56" s="30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 s="6" customFormat="1" ht="0.75" customHeight="1" hidden="1" outlineLevel="2">
      <c r="A57" s="18"/>
      <c r="B57" s="11"/>
      <c r="C57" s="10"/>
      <c r="D57" s="16"/>
      <c r="E57" s="16"/>
      <c r="F57" s="16"/>
      <c r="G57" s="16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</row>
    <row r="58" spans="1:38" s="6" customFormat="1" ht="4.5" customHeight="1" hidden="1" outlineLevel="2">
      <c r="A58" s="18"/>
      <c r="B58" s="11"/>
      <c r="C58" s="10"/>
      <c r="D58" s="16"/>
      <c r="E58" s="16"/>
      <c r="F58" s="16"/>
      <c r="G58" s="16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</row>
    <row r="59" spans="1:38" s="6" customFormat="1" ht="2.25" customHeight="1" hidden="1" outlineLevel="2">
      <c r="A59" s="18"/>
      <c r="B59" s="19"/>
      <c r="C59" s="15"/>
      <c r="D59" s="16"/>
      <c r="E59" s="16"/>
      <c r="F59" s="16"/>
      <c r="G59" s="16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</row>
    <row r="60" spans="1:38" s="6" customFormat="1" ht="3" customHeight="1" hidden="1" outlineLevel="2">
      <c r="A60" s="13"/>
      <c r="B60" s="11"/>
      <c r="C60" s="10"/>
      <c r="D60" s="12"/>
      <c r="E60" s="12"/>
      <c r="F60" s="12"/>
      <c r="G60" s="12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2:38" ht="14.25" customHeight="1">
      <c r="L61" s="101" t="s">
        <v>33</v>
      </c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</row>
    <row r="62" spans="12:38" ht="14.25" customHeight="1">
      <c r="L62" s="100" t="s">
        <v>34</v>
      </c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</row>
    <row r="63" spans="12:38" ht="14.25" customHeight="1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2:38" ht="14.25"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</row>
    <row r="65" spans="12:38" ht="14.25"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</row>
    <row r="67" ht="14.25">
      <c r="S67" s="5"/>
    </row>
    <row r="73" ht="14.25">
      <c r="AJ73" t="s">
        <v>31</v>
      </c>
    </row>
  </sheetData>
  <sheetProtection/>
  <mergeCells count="39">
    <mergeCell ref="F36:G36"/>
    <mergeCell ref="L62:AL62"/>
    <mergeCell ref="L61:AL61"/>
    <mergeCell ref="L64:AL64"/>
    <mergeCell ref="C28:C31"/>
    <mergeCell ref="B32:G32"/>
    <mergeCell ref="B41:G41"/>
    <mergeCell ref="B49:G49"/>
    <mergeCell ref="C36:C39"/>
    <mergeCell ref="B40:G40"/>
    <mergeCell ref="B9:G9"/>
    <mergeCell ref="B24:G24"/>
    <mergeCell ref="B3:B4"/>
    <mergeCell ref="F33:G33"/>
    <mergeCell ref="F28:G28"/>
    <mergeCell ref="C33:C35"/>
    <mergeCell ref="F3:G3"/>
    <mergeCell ref="B23:G23"/>
    <mergeCell ref="D3:E3"/>
    <mergeCell ref="B1:I1"/>
    <mergeCell ref="I3:I4"/>
    <mergeCell ref="C25:C27"/>
    <mergeCell ref="A2:I2"/>
    <mergeCell ref="F25:G25"/>
    <mergeCell ref="A3:A4"/>
    <mergeCell ref="C3:C4"/>
    <mergeCell ref="B13:G13"/>
    <mergeCell ref="B6:G6"/>
    <mergeCell ref="B18:G18"/>
    <mergeCell ref="L65:AL65"/>
    <mergeCell ref="B12:G12"/>
    <mergeCell ref="B10:G10"/>
    <mergeCell ref="R2:AL2"/>
    <mergeCell ref="H3:H4"/>
    <mergeCell ref="B7:G7"/>
    <mergeCell ref="B11:G11"/>
    <mergeCell ref="AL3:AL4"/>
    <mergeCell ref="J3:AK3"/>
    <mergeCell ref="B8:G8"/>
  </mergeCells>
  <printOptions/>
  <pageMargins left="0.3937007874015748" right="0.2362204724409449" top="0.31496062992125984" bottom="0.31496062992125984" header="0.31496062992125984" footer="0.31496062992125984"/>
  <pageSetup horizontalDpi="600" verticalDpi="600" orientation="landscape" paperSize="9" scale="60" r:id="rId4"/>
  <headerFooter>
    <oddHeader>&amp;R&amp;"Times New Roman,Normalny"&amp;10Załącznik nr 2 do Uchwały Nr  .........../.........../2017                                      
Rady Miasta Brzeziny z dnia ...... sierpnia 2017 roku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skarbnik</cp:lastModifiedBy>
  <cp:lastPrinted>2017-08-14T09:05:01Z</cp:lastPrinted>
  <dcterms:created xsi:type="dcterms:W3CDTF">2010-09-17T02:30:46Z</dcterms:created>
  <dcterms:modified xsi:type="dcterms:W3CDTF">2017-08-14T12:10:32Z</dcterms:modified>
  <cp:category/>
  <cp:version/>
  <cp:contentType/>
  <cp:contentStatus/>
</cp:coreProperties>
</file>